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kachaygroshi-my.sharepoint.com/personal/a_bunyak_kachaygroshi_onmicrosoft_com/Documents/Сайт/Треба Кредит/100 Постанова/"/>
    </mc:Choice>
  </mc:AlternateContent>
  <xr:revisionPtr revIDLastSave="34" documentId="13_ncr:1_{C57D7C56-6741-4D6C-B1A4-65B4C9D9E1F5}" xr6:coauthVersionLast="47" xr6:coauthVersionMax="47" xr10:uidLastSave="{657A0C6E-5A84-4031-828D-2702E1F94C1D}"/>
  <bookViews>
    <workbookView xWindow="-108" yWindow="-108" windowWidth="23256" windowHeight="12576" xr2:uid="{00000000-000D-0000-FFFF-FFFF00000000}"/>
  </bookViews>
  <sheets>
    <sheet name="базовый" sheetId="1" r:id="rId1"/>
  </sheets>
  <calcPr calcId="181029"/>
  <extLst>
    <ext uri="GoogleSheetsCustomDataVersion1">
      <go:sheetsCustomData xmlns:go="http://customooxmlschemas.google.com/" r:id="rId5" roundtripDataSignature="AMtx7mg09omOK3Ye9hvEa9pB/azEJ0+WiQ=="/>
    </ext>
  </extLst>
</workbook>
</file>

<file path=xl/calcChain.xml><?xml version="1.0" encoding="utf-8"?>
<calcChain xmlns="http://schemas.openxmlformats.org/spreadsheetml/2006/main">
  <c r="F11" i="1" l="1"/>
  <c r="B10" i="1"/>
  <c r="B11" i="1" s="1"/>
  <c r="E10" i="1"/>
  <c r="H10" i="1" l="1"/>
  <c r="E11" i="1" s="1"/>
  <c r="D11" i="1" l="1"/>
  <c r="H11" i="1"/>
  <c r="R11" i="1" s="1"/>
  <c r="Q11" i="1" l="1"/>
</calcChain>
</file>

<file path=xl/sharedStrings.xml><?xml version="1.0" encoding="utf-8"?>
<sst xmlns="http://schemas.openxmlformats.org/spreadsheetml/2006/main" count="43" uniqueCount="40">
  <si>
    <t xml:space="preserve">ГРАФІК ПЛАТЕЖІВ  </t>
  </si>
  <si>
    <t>Цим графіком встановлюються кількість платежів, їх розмір та періодичність внесення Позичальником з повернення кредиту та сплати процентів за користування кредитом, а саме: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</si>
  <si>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</si>
  <si>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</si>
  <si>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</si>
  <si>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</si>
  <si>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</si>
  <si>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</si>
  <si>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</si>
  <si>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договором/погашення суми кредиту</t>
  </si>
  <si>
    <t>проценти за користування кредитом*</t>
  </si>
  <si>
    <t>кредитодавця</t>
  </si>
  <si>
    <t>кредитного посередника (за наявності)</t>
  </si>
  <si>
    <t>третіх осіб</t>
  </si>
  <si>
    <t>за обслуговування кредитної заборгованості</t>
  </si>
  <si>
    <t>комісія за надання кредиту</t>
  </si>
  <si>
    <t>інші послуги кредитодавця-1</t>
  </si>
  <si>
    <t>комісійний збір</t>
  </si>
  <si>
    <t>інша плата за послуги кредитного посередника-1</t>
  </si>
  <si>
    <t>за розрахунково-касове обслуговування</t>
  </si>
  <si>
    <t>послуги нотаріуса</t>
  </si>
  <si>
    <t>послуги оцінювача</t>
  </si>
  <si>
    <t>послуги страховика</t>
  </si>
  <si>
    <t>інші послуги третіх осіб-1</t>
  </si>
  <si>
    <t>-</t>
  </si>
  <si>
    <t>Усього</t>
  </si>
  <si>
    <t>Методика розрахунку загальної вартості кредиту для споживача</t>
  </si>
  <si>
    <t>Загальна вартість кредиту для споживача розраховується в грошовому виразі за такою формулою:</t>
  </si>
  <si>
    <t>ЗВК = ЗРК + ЗВСК,</t>
  </si>
  <si>
    <t xml:space="preserve"> </t>
  </si>
  <si>
    <t>де ЗВК - загальна вартість кредиту;</t>
  </si>
  <si>
    <t>ЗРК - загальний розмір кредиту, тобто сума коштів, які надані та/або можуть бути надані споживачу за договором про споживчий кредит;</t>
  </si>
  <si>
    <t>ЗВСК - загальні витрати за споживчим кредитом, тобто витрати споживача, пов'язані з отриманням, обслуговуванням та поверненням кредиту, уключаючи проценти за користування кредитом, комісії та інші обов'язкові платежі за додаткові та супутні послуги кредитодавця, пов'язані з наданням, обслуговуванням і поверненням кредиту (уключаючи комісії за обслуговування кредитної заборгованості, юридичне оформлення та інші платежі), кредитного посередника (за наявності) та третіх осіб [комісії за розрахунково-касове обслуговування банку, у якому відкритий рахунок кредитодавця (під час зарахування коштів у рахунок погашення споживчого кредиту), страхові та податкові платежі, збори на обов'язкове державне пенсійне страхування, біржові збори, платежі за послуги державних реєстраторів, нотаріусів та інших осіб, а також інші обов'язкові платежі], які сплачуються споживачем згідно з вимогами законодавства України та/або умовами договору про споживчий кредит (крім платежів, що згідно із законодавством України не включаються до загальних витрат за споживчим кредитом).</t>
  </si>
  <si>
    <t>Приклад 1</t>
  </si>
  <si>
    <t xml:space="preserve">Розрахунок реальної річної % ставки </t>
  </si>
  <si>
    <t>Реальна річна процентна ставка у відсотках річних розраховується з використанням функції ЧИСТВНДОХ (XIRR) програмного продукту Microsoft Excel за даними, зазначеними в колонках 2 і 4 таблиці. При цьому ЧСК уноситься в рядок 1 таблиці зі знаком мінус.</t>
  </si>
  <si>
    <t xml:space="preserve">                                                                                                   платежі за додаткові та супутні послуги</t>
  </si>
  <si>
    <t>ЗВК=2000+(2000*2%*360)=16400 грн.</t>
  </si>
  <si>
    <t>де 2000 - ЗРК</t>
  </si>
  <si>
    <t>14400 грн. - ЗВСК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</si>
</sst>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sz val="11"/>
      <color rgb="FF000000"/>
      <name val="Inconsolata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rgb="FF000000"/>
      <name val="Roboto"/>
    </font>
    <font>
      <u/>
      <sz val="10"/>
      <color rgb="FF333333"/>
      <name val="Times New Roman"/>
      <family val="1"/>
      <charset val="204"/>
    </font>
    <font>
      <sz val="10"/>
      <color rgb="FF000000"/>
      <name val="Roboto"/>
    </font>
    <font>
      <u/>
      <sz val="10"/>
      <color theme="1"/>
      <name val="Times New Roman"/>
      <family val="1"/>
      <charset val="204"/>
    </font>
    <font>
      <u/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0" fontId="4" fillId="0" borderId="0" xfId="0" applyNumberFormat="1" applyFont="1" applyAlignment="1">
      <alignment horizontal="center" vertical="top" wrapText="1"/>
    </xf>
    <xf numFmtId="0" fontId="7" fillId="2" borderId="9" xfId="0" applyFont="1" applyFill="1" applyBorder="1" applyAlignment="1">
      <alignment horizontal="center"/>
    </xf>
    <xf numFmtId="0" fontId="8" fillId="0" borderId="0" xfId="0" applyFont="1"/>
    <xf numFmtId="0" fontId="9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2" borderId="9" xfId="0" applyFont="1" applyFill="1" applyBorder="1"/>
    <xf numFmtId="0" fontId="12" fillId="0" borderId="0" xfId="0" applyFont="1" applyAlignment="1">
      <alignment horizontal="center"/>
    </xf>
    <xf numFmtId="0" fontId="13" fillId="2" borderId="9" xfId="0" applyFont="1" applyFill="1" applyBorder="1"/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8" xfId="0" applyFont="1" applyBorder="1" applyAlignment="1" applyProtection="1">
      <alignment horizontal="center" wrapText="1"/>
      <protection hidden="1"/>
    </xf>
    <xf numFmtId="0" fontId="4" fillId="0" borderId="7" xfId="0" applyFont="1" applyBorder="1" applyAlignment="1" applyProtection="1">
      <alignment horizontal="center" wrapText="1"/>
      <protection hidden="1"/>
    </xf>
    <xf numFmtId="0" fontId="4" fillId="0" borderId="8" xfId="0" applyFont="1" applyBorder="1" applyAlignment="1" applyProtection="1">
      <alignment horizontal="center" wrapText="1"/>
      <protection hidden="1"/>
    </xf>
    <xf numFmtId="164" fontId="4" fillId="0" borderId="8" xfId="0" applyNumberFormat="1" applyFont="1" applyBorder="1" applyAlignment="1" applyProtection="1">
      <alignment horizontal="center" vertical="top" wrapText="1"/>
      <protection hidden="1"/>
    </xf>
    <xf numFmtId="0" fontId="4" fillId="0" borderId="8" xfId="0" applyFont="1" applyBorder="1" applyAlignment="1" applyProtection="1">
      <alignment horizontal="center" vertical="top" wrapText="1"/>
      <protection hidden="1"/>
    </xf>
    <xf numFmtId="10" fontId="4" fillId="0" borderId="8" xfId="0" applyNumberFormat="1" applyFont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>
      <alignment horizontal="left"/>
    </xf>
    <xf numFmtId="0" fontId="5" fillId="0" borderId="2" xfId="0" applyFont="1" applyBorder="1" applyAlignment="1" applyProtection="1">
      <alignment horizontal="center" wrapText="1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5" fillId="0" borderId="6" xfId="0" applyFont="1" applyBorder="1" applyAlignment="1" applyProtection="1">
      <alignment horizontal="center" wrapText="1"/>
      <protection hidden="1"/>
    </xf>
    <xf numFmtId="0" fontId="5" fillId="2" borderId="3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5" fillId="2" borderId="2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>
      <alignment horizontal="center"/>
    </xf>
    <xf numFmtId="0" fontId="0" fillId="0" borderId="0" xfId="0"/>
    <xf numFmtId="0" fontId="14" fillId="2" borderId="10" xfId="0" applyFont="1" applyFill="1" applyBorder="1" applyAlignment="1">
      <alignment horizontal="left" vertical="top"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2" borderId="3" xfId="0" applyFont="1" applyFill="1" applyBorder="1" applyAlignment="1" applyProtection="1">
      <alignment horizontal="left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14" fillId="2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outlinePr summaryBelow="0" summaryRight="0"/>
    <pageSetUpPr fitToPage="1"/>
  </sheetPr>
  <dimension ref="A1:AA1000"/>
  <sheetViews>
    <sheetView tabSelected="1" view="pageBreakPreview" zoomScale="81" zoomScaleNormal="81" zoomScaleSheetLayoutView="81" workbookViewId="0">
      <selection activeCell="F11" sqref="F11"/>
    </sheetView>
  </sheetViews>
  <sheetFormatPr defaultColWidth="12.6640625" defaultRowHeight="15" customHeight="1" x14ac:dyDescent="0.25"/>
  <cols>
    <col min="1" max="1" width="8.44140625" customWidth="1"/>
    <col min="2" max="2" width="16.6640625" customWidth="1"/>
    <col min="3" max="3" width="12.6640625" customWidth="1"/>
    <col min="4" max="16" width="13.109375" customWidth="1"/>
    <col min="18" max="18" width="21" customWidth="1"/>
  </cols>
  <sheetData>
    <row r="1" spans="1:27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1"/>
      <c r="B2" s="1"/>
      <c r="C2" s="1"/>
      <c r="D2" s="1"/>
      <c r="E2" s="1"/>
      <c r="F2" s="1"/>
      <c r="G2" s="1"/>
      <c r="H2" s="2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45">
      <c r="A3" s="1"/>
      <c r="B3" s="1"/>
      <c r="C3" s="1"/>
      <c r="D3" s="23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25">
      <c r="A5" s="31" t="s">
        <v>2</v>
      </c>
      <c r="B5" s="32" t="s">
        <v>3</v>
      </c>
      <c r="C5" s="32" t="s">
        <v>4</v>
      </c>
      <c r="D5" s="32" t="s">
        <v>5</v>
      </c>
      <c r="E5" s="28" t="s">
        <v>6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24" t="s">
        <v>7</v>
      </c>
      <c r="R5" s="24" t="s">
        <v>8</v>
      </c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5">
      <c r="A6" s="25"/>
      <c r="B6" s="25"/>
      <c r="C6" s="25"/>
      <c r="D6" s="25"/>
      <c r="E6" s="27" t="s">
        <v>9</v>
      </c>
      <c r="F6" s="27" t="s">
        <v>10</v>
      </c>
      <c r="G6" s="43" t="s">
        <v>36</v>
      </c>
      <c r="H6" s="44"/>
      <c r="I6" s="44"/>
      <c r="J6" s="44"/>
      <c r="K6" s="44"/>
      <c r="L6" s="44"/>
      <c r="M6" s="44"/>
      <c r="N6" s="44"/>
      <c r="O6" s="44"/>
      <c r="P6" s="45"/>
      <c r="Q6" s="25"/>
      <c r="R6" s="25"/>
      <c r="S6" s="1"/>
      <c r="T6" s="1"/>
      <c r="U6" s="1"/>
      <c r="V6" s="1"/>
      <c r="W6" s="1"/>
      <c r="X6" s="1"/>
      <c r="Y6" s="1"/>
      <c r="Z6" s="1"/>
      <c r="AA6" s="1"/>
    </row>
    <row r="7" spans="1:27" ht="15.6" customHeight="1" x14ac:dyDescent="0.25">
      <c r="A7" s="25"/>
      <c r="B7" s="25"/>
      <c r="C7" s="25"/>
      <c r="D7" s="25"/>
      <c r="E7" s="25"/>
      <c r="F7" s="25"/>
      <c r="G7" s="28" t="s">
        <v>11</v>
      </c>
      <c r="H7" s="29"/>
      <c r="I7" s="30"/>
      <c r="J7" s="28" t="s">
        <v>12</v>
      </c>
      <c r="K7" s="30"/>
      <c r="L7" s="28" t="s">
        <v>13</v>
      </c>
      <c r="M7" s="29"/>
      <c r="N7" s="29"/>
      <c r="O7" s="29"/>
      <c r="P7" s="30"/>
      <c r="Q7" s="25"/>
      <c r="R7" s="25"/>
      <c r="S7" s="1"/>
      <c r="T7" s="1"/>
      <c r="U7" s="1"/>
      <c r="V7" s="1"/>
      <c r="W7" s="1"/>
      <c r="X7" s="1"/>
      <c r="Y7" s="1"/>
      <c r="Z7" s="1"/>
      <c r="AA7" s="1"/>
    </row>
    <row r="8" spans="1:27" ht="44.4" customHeight="1" x14ac:dyDescent="0.25">
      <c r="A8" s="26"/>
      <c r="B8" s="26"/>
      <c r="C8" s="26"/>
      <c r="D8" s="26"/>
      <c r="E8" s="26"/>
      <c r="F8" s="26"/>
      <c r="G8" s="17" t="s">
        <v>14</v>
      </c>
      <c r="H8" s="17" t="s">
        <v>15</v>
      </c>
      <c r="I8" s="17" t="s">
        <v>16</v>
      </c>
      <c r="J8" s="17" t="s">
        <v>17</v>
      </c>
      <c r="K8" s="17" t="s">
        <v>18</v>
      </c>
      <c r="L8" s="17" t="s">
        <v>19</v>
      </c>
      <c r="M8" s="17" t="s">
        <v>20</v>
      </c>
      <c r="N8" s="17" t="s">
        <v>21</v>
      </c>
      <c r="O8" s="17" t="s">
        <v>22</v>
      </c>
      <c r="P8" s="17" t="s">
        <v>23</v>
      </c>
      <c r="Q8" s="26"/>
      <c r="R8" s="26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9">
        <v>17</v>
      </c>
      <c r="R9" s="19">
        <v>18</v>
      </c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5">
      <c r="A10" s="18" t="s">
        <v>24</v>
      </c>
      <c r="B10" s="20">
        <f ca="1">TODAY()</f>
        <v>45250</v>
      </c>
      <c r="C10" s="21" t="s">
        <v>24</v>
      </c>
      <c r="D10" s="21">
        <v>-2000</v>
      </c>
      <c r="E10" s="21">
        <f>-(D10)</f>
        <v>2000</v>
      </c>
      <c r="F10" s="21">
        <v>0</v>
      </c>
      <c r="G10" s="21">
        <v>0</v>
      </c>
      <c r="H10" s="21">
        <f>-(D10*0%)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 t="s">
        <v>24</v>
      </c>
      <c r="R10" s="21" t="s">
        <v>24</v>
      </c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5">
      <c r="A11" s="18" t="s">
        <v>25</v>
      </c>
      <c r="B11" s="20">
        <f ca="1">B10+C11</f>
        <v>45610</v>
      </c>
      <c r="C11" s="21">
        <v>360</v>
      </c>
      <c r="D11" s="21">
        <f>SUM(E11:P11)</f>
        <v>16400</v>
      </c>
      <c r="E11" s="21">
        <f>E10</f>
        <v>2000</v>
      </c>
      <c r="F11" s="21">
        <f>(E11*2%*C11)</f>
        <v>14400</v>
      </c>
      <c r="G11" s="21">
        <v>0</v>
      </c>
      <c r="H11" s="21">
        <f>H10</f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2">
        <f ca="1">XIRR($D$10:$D$11,$B$10:$B$11)</f>
        <v>7.4431734561920155</v>
      </c>
      <c r="R11" s="21">
        <f>SUM(E11:P11)</f>
        <v>16400</v>
      </c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5">
      <c r="A13" s="3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5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5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5">
      <c r="A16" s="1"/>
      <c r="B16" s="33" t="s">
        <v>26</v>
      </c>
      <c r="C16" s="34"/>
      <c r="D16" s="34"/>
      <c r="E16" s="34"/>
      <c r="F16" s="3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5">
      <c r="A17" s="1"/>
      <c r="B17" s="1"/>
      <c r="C17" s="1"/>
      <c r="D17" s="1"/>
      <c r="E17" s="1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5">
      <c r="A18" s="1"/>
      <c r="B18" s="8" t="s">
        <v>27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5">
      <c r="A19" s="1"/>
      <c r="B19" s="1"/>
      <c r="C19" s="1"/>
      <c r="D19" s="1"/>
      <c r="E19" s="1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5">
      <c r="A20" s="1"/>
      <c r="B20" s="9" t="s">
        <v>28</v>
      </c>
      <c r="C20" s="1"/>
      <c r="D20" s="1" t="s">
        <v>29</v>
      </c>
      <c r="E20" s="1"/>
      <c r="F20" s="1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1"/>
      <c r="B21" s="11" t="s">
        <v>30</v>
      </c>
      <c r="C21" s="1"/>
      <c r="D21" s="1"/>
      <c r="E21" s="1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1"/>
      <c r="B22" s="11" t="s">
        <v>31</v>
      </c>
      <c r="C22" s="1"/>
      <c r="D22" s="1"/>
      <c r="E22" s="1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1"/>
      <c r="B23" s="46" t="s">
        <v>32</v>
      </c>
      <c r="C23" s="36"/>
      <c r="D23" s="36"/>
      <c r="E23" s="36"/>
      <c r="F23" s="36"/>
      <c r="G23" s="36"/>
      <c r="H23" s="36"/>
      <c r="I23" s="36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1"/>
      <c r="B24" s="38"/>
      <c r="C24" s="34"/>
      <c r="D24" s="34"/>
      <c r="E24" s="34"/>
      <c r="F24" s="34"/>
      <c r="G24" s="34"/>
      <c r="H24" s="34"/>
      <c r="I24" s="34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1"/>
      <c r="B25" s="38"/>
      <c r="C25" s="34"/>
      <c r="D25" s="34"/>
      <c r="E25" s="34"/>
      <c r="F25" s="34"/>
      <c r="G25" s="34"/>
      <c r="H25" s="34"/>
      <c r="I25" s="34"/>
      <c r="J25" s="3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1"/>
      <c r="B26" s="38"/>
      <c r="C26" s="34"/>
      <c r="D26" s="34"/>
      <c r="E26" s="34"/>
      <c r="F26" s="34"/>
      <c r="G26" s="34"/>
      <c r="H26" s="34"/>
      <c r="I26" s="34"/>
      <c r="J26" s="3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1"/>
      <c r="B27" s="38"/>
      <c r="C27" s="34"/>
      <c r="D27" s="34"/>
      <c r="E27" s="34"/>
      <c r="F27" s="34"/>
      <c r="G27" s="34"/>
      <c r="H27" s="34"/>
      <c r="I27" s="34"/>
      <c r="J27" s="3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1"/>
      <c r="B28" s="38"/>
      <c r="C28" s="34"/>
      <c r="D28" s="34"/>
      <c r="E28" s="34"/>
      <c r="F28" s="34"/>
      <c r="G28" s="34"/>
      <c r="H28" s="34"/>
      <c r="I28" s="34"/>
      <c r="J28" s="3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1"/>
      <c r="B29" s="38"/>
      <c r="C29" s="34"/>
      <c r="D29" s="34"/>
      <c r="E29" s="34"/>
      <c r="F29" s="34"/>
      <c r="G29" s="34"/>
      <c r="H29" s="34"/>
      <c r="I29" s="34"/>
      <c r="J29" s="3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customHeight="1" x14ac:dyDescent="0.25">
      <c r="A30" s="1"/>
      <c r="B30" s="38"/>
      <c r="C30" s="34"/>
      <c r="D30" s="34"/>
      <c r="E30" s="34"/>
      <c r="F30" s="34"/>
      <c r="G30" s="34"/>
      <c r="H30" s="34"/>
      <c r="I30" s="34"/>
      <c r="J30" s="3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600000000000001" customHeight="1" x14ac:dyDescent="0.25">
      <c r="A31" s="1"/>
      <c r="B31" s="38"/>
      <c r="C31" s="34"/>
      <c r="D31" s="34"/>
      <c r="E31" s="34"/>
      <c r="F31" s="34"/>
      <c r="G31" s="34"/>
      <c r="H31" s="34"/>
      <c r="I31" s="34"/>
      <c r="J31" s="3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0.6" customHeight="1" x14ac:dyDescent="0.25">
      <c r="A32" s="1"/>
      <c r="B32" s="40"/>
      <c r="C32" s="41"/>
      <c r="D32" s="41"/>
      <c r="E32" s="41"/>
      <c r="F32" s="41"/>
      <c r="G32" s="41"/>
      <c r="H32" s="41"/>
      <c r="I32" s="41"/>
      <c r="J32" s="4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6" customHeight="1" x14ac:dyDescent="0.25">
      <c r="A33" s="1"/>
      <c r="B33" s="14" t="s">
        <v>33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1"/>
      <c r="B35" s="2" t="s">
        <v>37</v>
      </c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1"/>
      <c r="B36" s="15" t="s">
        <v>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1"/>
      <c r="B37" s="16" t="s">
        <v>39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1"/>
      <c r="B41" s="33" t="s">
        <v>34</v>
      </c>
      <c r="C41" s="34"/>
      <c r="D41" s="3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"/>
      <c r="B43" s="35" t="s">
        <v>35</v>
      </c>
      <c r="C43" s="36"/>
      <c r="D43" s="36"/>
      <c r="E43" s="36"/>
      <c r="F43" s="36"/>
      <c r="G43" s="36"/>
      <c r="H43" s="36"/>
      <c r="I43" s="36"/>
      <c r="J43" s="36"/>
      <c r="K43" s="3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"/>
      <c r="B44" s="38"/>
      <c r="C44" s="34"/>
      <c r="D44" s="34"/>
      <c r="E44" s="34"/>
      <c r="F44" s="34"/>
      <c r="G44" s="34"/>
      <c r="H44" s="34"/>
      <c r="I44" s="34"/>
      <c r="J44" s="34"/>
      <c r="K44" s="3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"/>
      <c r="B45" s="38"/>
      <c r="C45" s="34"/>
      <c r="D45" s="34"/>
      <c r="E45" s="34"/>
      <c r="F45" s="34"/>
      <c r="G45" s="34"/>
      <c r="H45" s="34"/>
      <c r="I45" s="34"/>
      <c r="J45" s="34"/>
      <c r="K45" s="3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"/>
      <c r="B46" s="38"/>
      <c r="C46" s="34"/>
      <c r="D46" s="34"/>
      <c r="E46" s="34"/>
      <c r="F46" s="34"/>
      <c r="G46" s="34"/>
      <c r="H46" s="34"/>
      <c r="I46" s="34"/>
      <c r="J46" s="34"/>
      <c r="K46" s="3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1"/>
      <c r="B47" s="38"/>
      <c r="C47" s="34"/>
      <c r="D47" s="34"/>
      <c r="E47" s="34"/>
      <c r="F47" s="34"/>
      <c r="G47" s="34"/>
      <c r="H47" s="34"/>
      <c r="I47" s="34"/>
      <c r="J47" s="34"/>
      <c r="K47" s="3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1"/>
      <c r="B48" s="38"/>
      <c r="C48" s="34"/>
      <c r="D48" s="34"/>
      <c r="E48" s="34"/>
      <c r="F48" s="34"/>
      <c r="G48" s="34"/>
      <c r="H48" s="34"/>
      <c r="I48" s="34"/>
      <c r="J48" s="34"/>
      <c r="K48" s="3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1"/>
      <c r="B49" s="40"/>
      <c r="C49" s="41"/>
      <c r="D49" s="41"/>
      <c r="E49" s="41"/>
      <c r="F49" s="41"/>
      <c r="G49" s="41"/>
      <c r="H49" s="41"/>
      <c r="I49" s="41"/>
      <c r="J49" s="41"/>
      <c r="K49" s="4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/>
    <row r="245" spans="1:27" ht="15.75" customHeight="1" x14ac:dyDescent="0.25"/>
    <row r="246" spans="1:27" ht="15.75" customHeight="1" x14ac:dyDescent="0.25"/>
    <row r="247" spans="1:27" ht="15.75" customHeight="1" x14ac:dyDescent="0.25"/>
    <row r="248" spans="1:27" ht="15.75" customHeight="1" x14ac:dyDescent="0.25"/>
    <row r="249" spans="1:27" ht="15.75" customHeight="1" x14ac:dyDescent="0.25"/>
    <row r="250" spans="1:27" ht="15.75" customHeight="1" x14ac:dyDescent="0.25"/>
    <row r="251" spans="1:27" ht="15.75" customHeight="1" x14ac:dyDescent="0.25"/>
    <row r="252" spans="1:27" ht="15.75" customHeight="1" x14ac:dyDescent="0.25"/>
    <row r="253" spans="1:27" ht="15.75" customHeight="1" x14ac:dyDescent="0.25"/>
    <row r="254" spans="1:27" ht="15.75" customHeight="1" x14ac:dyDescent="0.25"/>
    <row r="255" spans="1:27" ht="15.75" customHeight="1" x14ac:dyDescent="0.25"/>
    <row r="256" spans="1:27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bBkqH0T3yCEAuXvxNKLCD71lBodYO+mSioNnsQq2Kk8Q6wXVVT/tdGatRtQEMOGBxvXY9s+IL5xymeB35H4K6w==" saltValue="74p2wIgeFaT9qFqgv1iILQ==" spinCount="100000" sheet="1" objects="1" scenarios="1"/>
  <mergeCells count="18">
    <mergeCell ref="B41:D41"/>
    <mergeCell ref="B43:K49"/>
    <mergeCell ref="E5:P5"/>
    <mergeCell ref="G6:P6"/>
    <mergeCell ref="G7:I7"/>
    <mergeCell ref="J7:K7"/>
    <mergeCell ref="D5:D8"/>
    <mergeCell ref="E6:E8"/>
    <mergeCell ref="B16:F16"/>
    <mergeCell ref="B23:J32"/>
    <mergeCell ref="D3:Q3"/>
    <mergeCell ref="R5:R8"/>
    <mergeCell ref="F6:F8"/>
    <mergeCell ref="L7:P7"/>
    <mergeCell ref="A5:A8"/>
    <mergeCell ref="B5:B8"/>
    <mergeCell ref="C5:C8"/>
    <mergeCell ref="Q5:Q8"/>
  </mergeCells>
  <pageMargins left="0.7" right="0.7" top="0.75" bottom="0.75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Kovaleva</dc:creator>
  <cp:lastModifiedBy>Анна Буняк</cp:lastModifiedBy>
  <cp:lastPrinted>2023-08-28T13:35:08Z</cp:lastPrinted>
  <dcterms:created xsi:type="dcterms:W3CDTF">2021-06-03T12:18:48Z</dcterms:created>
  <dcterms:modified xsi:type="dcterms:W3CDTF">2023-11-20T13:39:15Z</dcterms:modified>
</cp:coreProperties>
</file>